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7A0DA307-FF90-4B45-92CA-F42413C59C82}"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B3" i="6"/>
  <c r="E2" i="6"/>
  <c r="C3" i="5"/>
  <c r="B3" i="5"/>
  <c r="A3" i="5"/>
  <c r="E2" i="5"/>
  <c r="C3" i="4"/>
  <c r="B3" i="4"/>
  <c r="A3" i="4"/>
  <c r="E2" i="4"/>
  <c r="E58" i="3"/>
  <c r="D58" i="3"/>
  <c r="C58" i="3"/>
  <c r="B58" i="3"/>
  <c r="D4" i="3"/>
  <c r="D3" i="3"/>
  <c r="C3" i="3"/>
  <c r="B3" i="3"/>
  <c r="A3" i="3"/>
  <c r="E2" i="3"/>
  <c r="D57" i="2"/>
  <c r="C57" i="2"/>
  <c r="B57" i="2"/>
  <c r="C3" i="2"/>
  <c r="B3" i="2"/>
  <c r="A3" i="2"/>
  <c r="E2" i="2"/>
  <c r="B38" i="1"/>
  <c r="C3" i="1"/>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<sst xmlns="http://schemas.openxmlformats.org/spreadsheetml/2006/main" count="339" uniqueCount="209">
  <si>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</si>
  <si>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</si>
  <si>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12/31/2024</t>
  </si>
  <si>
    <t>Railroad: CPRS</t>
  </si>
  <si>
    <t>Year: 2025</t>
  </si>
  <si>
    <t>Date Week Began:</t>
  </si>
  <si>
    <t>01/12/2025</t>
  </si>
  <si>
    <t xml:space="preserve">Date Week Ended: </t>
  </si>
  <si>
    <t>01/18/2025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</si>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</sst>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2" fillId="0" borderId="15" xfId="0" applyFont="1" applyBorder="1" applyAlignment="1">
      <alignment horizontal="left" vertical="center" wrapText="1"/>
    </xf>
    <xf numFmtId="0" fontId="0" fillId="0" borderId="8"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2" fillId="0" borderId="0" xfId="4" applyFont="1" applyAlignment="1">
      <alignment horizontal="center" vertical="center" wrapText="1"/>
    </xf>
    <xf numFmtId="0" fontId="11" fillId="0" borderId="0" xfId="5"/>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opLeftCell="A49" zoomScale="85" zoomScaleNormal="85" workbookViewId="0">
      <selection activeCell="E60" sqref="E6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6" t="s">
        <v>0</v>
      </c>
      <c r="B1" s="122"/>
      <c r="C1" s="122"/>
      <c r="D1" s="122"/>
      <c r="E1" s="123"/>
    </row>
    <row r="2" spans="1:5" ht="14.25" customHeight="1" thickBot="1" x14ac:dyDescent="0.4">
      <c r="A2" s="1"/>
      <c r="B2" s="2"/>
      <c r="C2" s="2"/>
      <c r="D2" s="95" t="s">
        <v>1</v>
      </c>
      <c r="E2" s="94" t="s">
        <v>2</v>
      </c>
    </row>
    <row r="3" spans="1:5" ht="15" customHeight="1" x14ac:dyDescent="0.35">
      <c r="A3" s="134" t="s">
        <v>3</v>
      </c>
      <c r="B3" s="124" t="s">
        <v>4</v>
      </c>
      <c r="C3" s="133" t="str">
        <f>"Reporting Week: "&amp;WEEKNUM(E4,1)</f>
        <v>Reporting Week: 3</v>
      </c>
      <c r="D3" s="3" t="s">
        <v>5</v>
      </c>
      <c r="E3" s="4" t="s">
        <v>6</v>
      </c>
    </row>
    <row r="4" spans="1:5" ht="15.75" customHeight="1" thickBot="1" x14ac:dyDescent="0.4">
      <c r="A4" s="125"/>
      <c r="B4" s="125"/>
      <c r="C4" s="125"/>
      <c r="D4" s="5" t="s">
        <v>7</v>
      </c>
      <c r="E4" s="6" t="s">
        <v>8</v>
      </c>
    </row>
    <row r="5" spans="1:5" ht="51" customHeight="1" thickBot="1" x14ac:dyDescent="0.4">
      <c r="A5" s="121" t="s">
        <v>9</v>
      </c>
      <c r="B5" s="123"/>
      <c r="C5" s="7"/>
      <c r="D5" s="8"/>
    </row>
    <row r="6" spans="1:5" ht="15.75" customHeight="1" x14ac:dyDescent="0.35">
      <c r="A6" s="9" t="s">
        <v>10</v>
      </c>
      <c r="B6" s="118">
        <v>26.55</v>
      </c>
      <c r="C6" s="10"/>
      <c r="D6" s="10"/>
    </row>
    <row r="7" spans="1:5" x14ac:dyDescent="0.35">
      <c r="A7" s="11" t="s">
        <v>11</v>
      </c>
      <c r="B7" s="119">
        <v>19.84</v>
      </c>
      <c r="C7" s="10"/>
      <c r="D7" s="10"/>
    </row>
    <row r="8" spans="1:5" x14ac:dyDescent="0.35">
      <c r="A8" s="11" t="s">
        <v>12</v>
      </c>
      <c r="B8" s="119">
        <v>20.74</v>
      </c>
      <c r="C8" s="10"/>
      <c r="D8" s="10"/>
    </row>
    <row r="9" spans="1:5" x14ac:dyDescent="0.35">
      <c r="A9" s="11" t="s">
        <v>13</v>
      </c>
      <c r="B9" s="119">
        <v>18.260000000000002</v>
      </c>
      <c r="C9" s="10"/>
      <c r="D9" s="10"/>
    </row>
    <row r="10" spans="1:5" x14ac:dyDescent="0.35">
      <c r="A10" s="11" t="s">
        <v>14</v>
      </c>
      <c r="B10" s="119">
        <v>20.54</v>
      </c>
      <c r="C10" s="10"/>
      <c r="D10" s="10"/>
    </row>
    <row r="11" spans="1:5" x14ac:dyDescent="0.35">
      <c r="A11" s="11" t="s">
        <v>15</v>
      </c>
      <c r="B11" s="119">
        <v>25.32</v>
      </c>
      <c r="C11" s="10"/>
      <c r="D11" s="10"/>
    </row>
    <row r="12" spans="1:5" x14ac:dyDescent="0.35">
      <c r="A12" s="11" t="s">
        <v>16</v>
      </c>
      <c r="B12" s="119">
        <v>22</v>
      </c>
      <c r="C12" s="10"/>
      <c r="D12" s="10"/>
    </row>
    <row r="13" spans="1:5" x14ac:dyDescent="0.35">
      <c r="A13" s="11" t="s">
        <v>17</v>
      </c>
      <c r="B13" s="119">
        <v>22.59</v>
      </c>
      <c r="C13" s="10"/>
      <c r="D13" s="10"/>
    </row>
    <row r="14" spans="1:5" ht="30" customHeight="1" thickBot="1" x14ac:dyDescent="0.4">
      <c r="B14" s="12"/>
    </row>
    <row r="15" spans="1:5" ht="78" customHeight="1" thickBot="1" x14ac:dyDescent="0.4">
      <c r="A15" s="131" t="s">
        <v>18</v>
      </c>
      <c r="B15" s="132"/>
      <c r="C15" s="15"/>
      <c r="D15" s="16"/>
    </row>
    <row r="16" spans="1:5" ht="30" customHeight="1" thickBot="1" x14ac:dyDescent="0.4">
      <c r="A16" s="52" t="s">
        <v>19</v>
      </c>
      <c r="B16" s="44" t="s">
        <v>20</v>
      </c>
      <c r="C16" s="15"/>
      <c r="D16" s="16"/>
    </row>
    <row r="17" spans="1:10" x14ac:dyDescent="0.35">
      <c r="A17" s="98" t="s">
        <v>21</v>
      </c>
      <c r="B17" s="117">
        <v>9.7361660000000008</v>
      </c>
      <c r="C17" s="17"/>
      <c r="D17" s="26"/>
      <c r="E17" s="26"/>
      <c r="F17" s="26"/>
      <c r="G17" s="26"/>
      <c r="H17" s="26"/>
    </row>
    <row r="18" spans="1:10" x14ac:dyDescent="0.35">
      <c r="A18" s="18" t="s">
        <v>22</v>
      </c>
      <c r="B18" s="117">
        <v>23.638551</v>
      </c>
      <c r="C18" s="17"/>
      <c r="D18" s="26"/>
      <c r="E18" s="26"/>
      <c r="F18" s="26"/>
      <c r="G18" s="26"/>
      <c r="H18" s="26"/>
    </row>
    <row r="19" spans="1:10" x14ac:dyDescent="0.35">
      <c r="A19" s="18" t="s">
        <v>23</v>
      </c>
      <c r="B19" s="117">
        <v>26.725524</v>
      </c>
      <c r="C19" s="17"/>
      <c r="D19" s="26"/>
      <c r="E19" s="26"/>
      <c r="F19" s="26"/>
    </row>
    <row r="20" spans="1:10" x14ac:dyDescent="0.35">
      <c r="A20" s="18" t="s">
        <v>24</v>
      </c>
      <c r="B20" s="117">
        <v>27.109846000000001</v>
      </c>
      <c r="C20" s="17"/>
      <c r="D20" s="26"/>
      <c r="E20" s="26"/>
      <c r="F20" s="26"/>
      <c r="G20" s="26"/>
      <c r="H20" s="26"/>
    </row>
    <row r="21" spans="1:10" x14ac:dyDescent="0.35">
      <c r="A21" s="18" t="s">
        <v>25</v>
      </c>
      <c r="B21" s="117">
        <v>41.844558999999997</v>
      </c>
      <c r="C21" s="17"/>
      <c r="D21" s="26"/>
      <c r="E21" s="26"/>
      <c r="F21" s="26"/>
      <c r="G21" s="26"/>
      <c r="H21" s="26"/>
    </row>
    <row r="22" spans="1:10" x14ac:dyDescent="0.35">
      <c r="A22" s="18" t="s">
        <v>26</v>
      </c>
      <c r="B22" s="117">
        <v>24.824618000000001</v>
      </c>
      <c r="C22" s="17"/>
      <c r="D22" s="26"/>
      <c r="E22" s="26"/>
      <c r="F22" s="26"/>
      <c r="G22" s="26"/>
      <c r="H22" s="26"/>
    </row>
    <row r="23" spans="1:10" x14ac:dyDescent="0.35">
      <c r="A23" s="18" t="s">
        <v>27</v>
      </c>
      <c r="B23" s="117">
        <v>23.862742999999998</v>
      </c>
      <c r="C23" s="17"/>
      <c r="D23" s="26"/>
      <c r="E23" s="26"/>
      <c r="F23" s="26"/>
      <c r="G23" s="26"/>
      <c r="H23" s="26"/>
    </row>
    <row r="24" spans="1:10" x14ac:dyDescent="0.35">
      <c r="A24" s="18" t="s">
        <v>28</v>
      </c>
      <c r="B24" s="117">
        <v>22.453582000000001</v>
      </c>
      <c r="C24" s="17"/>
      <c r="D24" s="26"/>
      <c r="E24" s="26"/>
      <c r="F24" s="26"/>
      <c r="G24" s="26"/>
      <c r="H24" s="26"/>
      <c r="I24" s="7"/>
      <c r="J24" s="7"/>
    </row>
    <row r="25" spans="1:10" x14ac:dyDescent="0.35">
      <c r="A25" s="18" t="s">
        <v>29</v>
      </c>
      <c r="B25" s="117">
        <v>15.592608</v>
      </c>
      <c r="C25" s="17"/>
      <c r="D25" s="26"/>
      <c r="E25" s="26"/>
      <c r="F25" s="26"/>
      <c r="G25" s="26"/>
      <c r="H25" s="26"/>
      <c r="I25" s="7"/>
      <c r="J25" s="7"/>
    </row>
    <row r="26" spans="1:10" x14ac:dyDescent="0.35">
      <c r="A26" s="18" t="s">
        <v>30</v>
      </c>
      <c r="B26" s="117">
        <v>25.79045</v>
      </c>
      <c r="C26" s="17"/>
      <c r="D26" s="26"/>
      <c r="E26" s="26"/>
      <c r="F26" s="26"/>
      <c r="G26" s="26"/>
      <c r="H26" s="26"/>
    </row>
    <row r="27" spans="1:10" x14ac:dyDescent="0.35">
      <c r="A27" s="18" t="s">
        <v>17</v>
      </c>
      <c r="B27" s="117">
        <v>23.984523669135029</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872</v>
      </c>
      <c r="C30" s="20"/>
      <c r="D30" s="20"/>
    </row>
    <row r="31" spans="1:10" x14ac:dyDescent="0.35">
      <c r="A31" s="21" t="s">
        <v>33</v>
      </c>
      <c r="B31" s="24">
        <v>12374</v>
      </c>
      <c r="C31" s="20"/>
      <c r="D31" s="20"/>
    </row>
    <row r="32" spans="1:10" x14ac:dyDescent="0.35">
      <c r="A32" s="21" t="s">
        <v>34</v>
      </c>
      <c r="B32" s="24">
        <v>1393</v>
      </c>
      <c r="C32" s="20"/>
      <c r="D32" s="20"/>
    </row>
    <row r="33" spans="1:9" x14ac:dyDescent="0.35">
      <c r="A33" s="21" t="s">
        <v>10</v>
      </c>
      <c r="B33" s="24">
        <v>684</v>
      </c>
      <c r="C33" s="20"/>
      <c r="D33" s="20"/>
    </row>
    <row r="34" spans="1:9" x14ac:dyDescent="0.35">
      <c r="A34" s="21" t="s">
        <v>35</v>
      </c>
      <c r="B34" s="24">
        <v>541</v>
      </c>
      <c r="C34" s="20"/>
      <c r="D34" s="20"/>
    </row>
    <row r="35" spans="1:9" x14ac:dyDescent="0.35">
      <c r="A35" s="21" t="s">
        <v>36</v>
      </c>
      <c r="B35" s="24">
        <v>348</v>
      </c>
      <c r="C35" s="20"/>
      <c r="D35" s="20"/>
    </row>
    <row r="36" spans="1:9" x14ac:dyDescent="0.35">
      <c r="A36" s="21" t="s">
        <v>37</v>
      </c>
      <c r="B36" s="24">
        <v>6352</v>
      </c>
      <c r="C36" s="20"/>
      <c r="D36" s="20"/>
    </row>
    <row r="37" spans="1:9" x14ac:dyDescent="0.35">
      <c r="A37" s="21" t="s">
        <v>38</v>
      </c>
      <c r="B37" s="24">
        <v>796</v>
      </c>
      <c r="C37" s="20"/>
      <c r="D37" s="20"/>
    </row>
    <row r="38" spans="1:9" x14ac:dyDescent="0.35">
      <c r="A38" s="21" t="s">
        <v>39</v>
      </c>
      <c r="B38" s="110">
        <f>SUM(B30:B37)</f>
        <v>23360</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26.3</v>
      </c>
      <c r="C41" s="17"/>
      <c r="D41" s="17"/>
    </row>
    <row r="42" spans="1:9" x14ac:dyDescent="0.35">
      <c r="A42" s="21" t="s">
        <v>12</v>
      </c>
      <c r="B42" s="112">
        <v>7.2</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13.7</v>
      </c>
      <c r="C45" s="17"/>
      <c r="D45" s="17"/>
    </row>
    <row r="46" spans="1:9" x14ac:dyDescent="0.35">
      <c r="A46" s="21" t="s">
        <v>42</v>
      </c>
      <c r="B46" s="111">
        <v>3.1</v>
      </c>
      <c r="C46" s="17"/>
      <c r="D46" s="17"/>
    </row>
    <row r="47" spans="1:9" ht="30.75" customHeight="1" thickBot="1" x14ac:dyDescent="0.4">
      <c r="B47" s="38"/>
      <c r="I47" s="113"/>
    </row>
    <row r="48" spans="1:9" ht="57" customHeight="1" thickBot="1" x14ac:dyDescent="0.4">
      <c r="A48" s="130" t="s">
        <v>43</v>
      </c>
      <c r="B48" s="122"/>
      <c r="C48" s="122"/>
      <c r="D48" s="122"/>
      <c r="E48" s="123"/>
    </row>
    <row r="49" spans="1:5" ht="15.75" customHeight="1" thickBot="1" x14ac:dyDescent="0.4">
      <c r="A49" s="127" t="s">
        <v>44</v>
      </c>
      <c r="B49" s="121" t="s">
        <v>45</v>
      </c>
      <c r="C49" s="122"/>
      <c r="D49" s="123"/>
      <c r="E49" s="129" t="s">
        <v>39</v>
      </c>
    </row>
    <row r="50" spans="1:5" ht="15.75" customHeight="1" thickBot="1" x14ac:dyDescent="0.4">
      <c r="A50" s="128"/>
      <c r="B50" s="22" t="s">
        <v>46</v>
      </c>
      <c r="C50" s="22" t="s">
        <v>47</v>
      </c>
      <c r="D50" s="99" t="s">
        <v>38</v>
      </c>
      <c r="E50" s="125"/>
    </row>
    <row r="51" spans="1:5" x14ac:dyDescent="0.35">
      <c r="A51" s="9" t="s">
        <v>10</v>
      </c>
      <c r="B51" s="23">
        <v>0</v>
      </c>
      <c r="C51" s="23">
        <v>0</v>
      </c>
      <c r="D51" s="23">
        <v>3</v>
      </c>
      <c r="E51" s="120">
        <v>3</v>
      </c>
    </row>
    <row r="52" spans="1:5" x14ac:dyDescent="0.35">
      <c r="A52" s="11" t="s">
        <v>11</v>
      </c>
      <c r="B52" s="23">
        <v>0</v>
      </c>
      <c r="C52" s="24">
        <v>0</v>
      </c>
      <c r="D52" s="23">
        <v>5</v>
      </c>
      <c r="E52" s="120">
        <v>5</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1</v>
      </c>
      <c r="E56" s="120">
        <v>1</v>
      </c>
    </row>
    <row r="57" spans="1:5" x14ac:dyDescent="0.35">
      <c r="A57" s="11" t="s">
        <v>48</v>
      </c>
      <c r="B57" s="23">
        <v>0</v>
      </c>
      <c r="C57" s="24">
        <v>0</v>
      </c>
      <c r="D57" s="23">
        <v>1</v>
      </c>
      <c r="E57" s="120">
        <v>1</v>
      </c>
    </row>
    <row r="58" spans="1:5" x14ac:dyDescent="0.35">
      <c r="A58" s="11" t="s">
        <v>16</v>
      </c>
      <c r="B58" s="23">
        <v>0</v>
      </c>
      <c r="C58" s="24">
        <v>4</v>
      </c>
      <c r="D58" s="23">
        <v>5</v>
      </c>
      <c r="E58" s="120">
        <v>9</v>
      </c>
    </row>
    <row r="59" spans="1:5" x14ac:dyDescent="0.35">
      <c r="A59" s="11" t="s">
        <v>39</v>
      </c>
      <c r="B59" s="25">
        <v>0</v>
      </c>
      <c r="C59" s="25">
        <v>4</v>
      </c>
      <c r="D59" s="25">
        <v>15</v>
      </c>
      <c r="E59" s="120">
        <v>19</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17</v>
      </c>
      <c r="C63" s="115">
        <v>0</v>
      </c>
    </row>
    <row r="64" spans="1:5" x14ac:dyDescent="0.35">
      <c r="A64" s="21" t="s">
        <v>52</v>
      </c>
      <c r="B64" s="114">
        <v>53</v>
      </c>
      <c r="C64" s="115">
        <v>85</v>
      </c>
    </row>
    <row r="65" spans="1:4" x14ac:dyDescent="0.35">
      <c r="A65" s="21" t="s">
        <v>53</v>
      </c>
      <c r="B65" s="115">
        <v>2</v>
      </c>
      <c r="C65" s="115">
        <v>1</v>
      </c>
    </row>
    <row r="66" spans="1:4" x14ac:dyDescent="0.35">
      <c r="A66" s="21" t="s">
        <v>54</v>
      </c>
      <c r="B66" s="115">
        <v>1</v>
      </c>
      <c r="C66" s="114">
        <v>3</v>
      </c>
    </row>
    <row r="67" spans="1:4" x14ac:dyDescent="0.35">
      <c r="A67" s="21" t="s">
        <v>55</v>
      </c>
      <c r="B67" s="38">
        <v>5</v>
      </c>
      <c r="C67" s="115">
        <v>0</v>
      </c>
    </row>
    <row r="68" spans="1:4" x14ac:dyDescent="0.35">
      <c r="A68" s="21" t="s">
        <v>56</v>
      </c>
      <c r="B68" s="115">
        <v>11</v>
      </c>
      <c r="C68" s="114">
        <v>23</v>
      </c>
    </row>
    <row r="69" spans="1:4" x14ac:dyDescent="0.35">
      <c r="A69" s="21" t="s">
        <v>57</v>
      </c>
      <c r="B69" s="114">
        <v>16</v>
      </c>
      <c r="C69" s="114">
        <v>21</v>
      </c>
    </row>
    <row r="70" spans="1:4" ht="60.75" customHeight="1" x14ac:dyDescent="0.35">
      <c r="A70" s="11" t="s">
        <v>58</v>
      </c>
      <c r="B70" s="114">
        <v>4</v>
      </c>
      <c r="C70" s="115">
        <v>5</v>
      </c>
    </row>
    <row r="71" spans="1:4" x14ac:dyDescent="0.35">
      <c r="A71" s="21" t="s">
        <v>59</v>
      </c>
      <c r="B71" s="114">
        <v>290</v>
      </c>
      <c r="C71" s="114">
        <v>353</v>
      </c>
    </row>
    <row r="77" spans="1:4" x14ac:dyDescent="0.35">
      <c r="D77" t="s">
        <v>60</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2025</v>
      </c>
      <c r="C3" s="121" t="str">
        <f>'Rail Service (Item Nos. 1-6)'!C3:C4</f>
        <v>Reporting Week: 3</v>
      </c>
      <c r="D3" s="27" t="s">
        <v>5</v>
      </c>
      <c r="E3" s="4" t="s">
        <v>6</v>
      </c>
      <c r="F3" s="13"/>
      <c r="G3" s="15"/>
      <c r="H3" s="15"/>
      <c r="I3" s="13"/>
      <c r="K3" s="28"/>
    </row>
    <row r="4" spans="1:11" ht="15.75" customHeight="1" thickBot="1" x14ac:dyDescent="0.4">
      <c r="A4" s="125"/>
      <c r="B4" s="125"/>
      <c r="C4" s="125"/>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10</v>
      </c>
      <c r="C18" s="31">
        <v>0</v>
      </c>
      <c r="D18" s="31">
        <v>10</v>
      </c>
    </row>
    <row r="19" spans="1:4" x14ac:dyDescent="0.35">
      <c r="A19" s="33" t="s">
        <v>76</v>
      </c>
      <c r="B19" s="31">
        <v>3</v>
      </c>
      <c r="C19" s="31">
        <v>0</v>
      </c>
      <c r="D19" s="31">
        <v>3</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549</v>
      </c>
      <c r="C29" s="31">
        <v>434</v>
      </c>
      <c r="D29" s="31">
        <v>115</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8</v>
      </c>
      <c r="C32" s="31">
        <v>0</v>
      </c>
      <c r="D32" s="31">
        <v>8</v>
      </c>
    </row>
    <row r="33" spans="1:4" x14ac:dyDescent="0.35">
      <c r="A33" s="33" t="s">
        <v>90</v>
      </c>
      <c r="B33" s="31">
        <v>0</v>
      </c>
      <c r="C33" s="31">
        <v>0</v>
      </c>
      <c r="D33" s="31">
        <v>0</v>
      </c>
    </row>
    <row r="34" spans="1:4" x14ac:dyDescent="0.35">
      <c r="A34" s="33" t="s">
        <v>91</v>
      </c>
      <c r="B34" s="31">
        <v>810</v>
      </c>
      <c r="C34" s="31">
        <v>353</v>
      </c>
      <c r="D34" s="31">
        <v>457</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123</v>
      </c>
      <c r="C47" s="31">
        <v>0</v>
      </c>
      <c r="D47" s="31">
        <v>123</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100</v>
      </c>
      <c r="C54" s="31">
        <v>100</v>
      </c>
      <c r="D54" s="31">
        <v>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1603</v>
      </c>
      <c r="C57" s="31">
        <f>SUM(C9:C56)</f>
        <v>887</v>
      </c>
      <c r="D57" s="31">
        <f>SUM(D9:D56)</f>
        <v>716</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36"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24" t="str">
        <f>'Rail Service (Item Nos. 1-6)'!B3:B4</f>
        <v>Year: 2025</v>
      </c>
      <c r="C3" s="133" t="str">
        <f>'Rail Service (Item Nos. 1-6)'!C3:C4</f>
        <v>Reporting Week: 3</v>
      </c>
      <c r="D3" s="4" t="str">
        <f>'Rail Service (Item Nos. 1-6)'!E3</f>
        <v>01/12/2025</v>
      </c>
      <c r="E3" t="s">
        <v>6</v>
      </c>
      <c r="F3" s="15"/>
      <c r="G3" s="15"/>
      <c r="H3" s="13"/>
      <c r="J3" s="28"/>
    </row>
    <row r="4" spans="1:10" ht="15.75" customHeight="1" thickBot="1" x14ac:dyDescent="0.4">
      <c r="A4" s="125"/>
      <c r="B4" s="125"/>
      <c r="C4" s="125"/>
      <c r="D4" s="6" t="str">
        <f>'Rail Service (Item Nos. 1-6)'!E4</f>
        <v>01/18/2025</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20</v>
      </c>
      <c r="C19" s="46">
        <v>5</v>
      </c>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138</v>
      </c>
      <c r="C30" s="46">
        <v>410</v>
      </c>
      <c r="D30" s="46"/>
      <c r="E30" s="46"/>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c r="D33" s="46"/>
      <c r="E33" s="46"/>
    </row>
    <row r="34" spans="1:6" x14ac:dyDescent="0.35">
      <c r="A34" s="47" t="s">
        <v>90</v>
      </c>
      <c r="B34" s="46"/>
      <c r="C34" s="46"/>
      <c r="D34" s="46"/>
      <c r="E34" s="46"/>
    </row>
    <row r="35" spans="1:6" x14ac:dyDescent="0.35">
      <c r="A35" s="47" t="s">
        <v>91</v>
      </c>
      <c r="B35" s="46">
        <v>118</v>
      </c>
      <c r="C35" s="46">
        <v>1069</v>
      </c>
      <c r="D35" s="46">
        <v>1</v>
      </c>
      <c r="E35" s="46"/>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v>125</v>
      </c>
      <c r="D55" s="46"/>
      <c r="E55" s="46">
        <v>25</v>
      </c>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276</v>
      </c>
      <c r="C58" s="48">
        <f>SUM(C10:C57)</f>
        <v>1609</v>
      </c>
      <c r="D58" s="48">
        <f>SUM(D10:D57)</f>
        <v>1</v>
      </c>
      <c r="E58" s="48">
        <f>SUM(E10:E57)</f>
        <v>25</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24" t="str">
        <f>'Rail Service (Item Nos. 1-6)'!B3:B4</f>
        <v>Year: 2025</v>
      </c>
      <c r="C3" s="121" t="str">
        <f>'Rail Service (Item Nos. 1-6)'!C3:C4</f>
        <v>Reporting Week: 3</v>
      </c>
      <c r="D3" s="50" t="s">
        <v>5</v>
      </c>
      <c r="E3" s="4" t="s">
        <v>6</v>
      </c>
      <c r="F3" s="13"/>
      <c r="H3" s="28"/>
    </row>
    <row r="4" spans="1:8" ht="15.75" customHeight="1" thickBot="1" x14ac:dyDescent="0.4">
      <c r="A4" s="125"/>
      <c r="B4" s="125"/>
      <c r="C4" s="125"/>
      <c r="D4" s="51" t="s">
        <v>7</v>
      </c>
      <c r="E4" s="6" t="s">
        <v>8</v>
      </c>
      <c r="F4" s="13"/>
      <c r="H4" s="28"/>
    </row>
    <row r="5" spans="1:8" x14ac:dyDescent="0.35">
      <c r="E5" s="7"/>
    </row>
    <row r="6" spans="1:8" ht="15.75" customHeight="1" thickBot="1" x14ac:dyDescent="0.4"/>
    <row r="7" spans="1:8" ht="15.75" customHeight="1" thickBot="1" x14ac:dyDescent="0.4">
      <c r="A7" s="124"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24" t="s">
        <v>132</v>
      </c>
      <c r="B19" s="122"/>
      <c r="C19" s="123"/>
      <c r="E19" s="7"/>
    </row>
    <row r="20" spans="1:5" ht="60" customHeight="1" x14ac:dyDescent="0.35">
      <c r="A20" s="59" t="s">
        <v>133</v>
      </c>
      <c r="B20" s="60" t="s">
        <v>134</v>
      </c>
      <c r="C20" s="60" t="s">
        <v>135</v>
      </c>
    </row>
    <row r="21" spans="1:5" x14ac:dyDescent="0.35">
      <c r="A21" s="55" t="s">
        <v>136</v>
      </c>
      <c r="B21" s="58">
        <v>2.1</v>
      </c>
      <c r="C21" s="58">
        <v>2.2000000000000002</v>
      </c>
    </row>
    <row r="22" spans="1:5" x14ac:dyDescent="0.35">
      <c r="A22" s="57" t="s">
        <v>38</v>
      </c>
      <c r="B22" s="58">
        <v>1.4</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1.9</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5" zoomScale="85" zoomScaleNormal="85" workbookViewId="0">
      <selection activeCell="E31" sqref="E3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24" t="str">
        <f>'Rail Service (Item Nos. 1-6)'!B3:B4</f>
        <v>Year: 2025</v>
      </c>
      <c r="C3" s="133" t="str">
        <f>'Rail Service (Item Nos. 1-6)'!C3:C4</f>
        <v>Reporting Week: 3</v>
      </c>
      <c r="D3" s="62" t="s">
        <v>5</v>
      </c>
      <c r="E3" s="4" t="s">
        <v>6</v>
      </c>
      <c r="F3" s="13"/>
      <c r="G3" s="13"/>
      <c r="I3" s="28"/>
    </row>
    <row r="4" spans="1:14" ht="15.75" customHeight="1" thickBot="1" x14ac:dyDescent="0.4">
      <c r="A4" s="125"/>
      <c r="B4" s="125"/>
      <c r="C4" s="125"/>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859</v>
      </c>
      <c r="E9" s="108">
        <v>701</v>
      </c>
    </row>
    <row r="10" spans="1:14" x14ac:dyDescent="0.25">
      <c r="A10" s="68" t="s">
        <v>143</v>
      </c>
      <c r="B10" s="68" t="s">
        <v>53</v>
      </c>
      <c r="C10" s="68" t="s">
        <v>146</v>
      </c>
      <c r="D10" s="108">
        <v>50</v>
      </c>
      <c r="E10" s="108">
        <v>963</v>
      </c>
    </row>
    <row r="11" spans="1:14" x14ac:dyDescent="0.25">
      <c r="A11" s="68" t="s">
        <v>143</v>
      </c>
      <c r="B11" s="68" t="s">
        <v>147</v>
      </c>
      <c r="C11" s="67" t="s">
        <v>148</v>
      </c>
      <c r="D11" s="108">
        <v>0</v>
      </c>
      <c r="E11" s="108">
        <v>5</v>
      </c>
    </row>
    <row r="12" spans="1:14" x14ac:dyDescent="0.25">
      <c r="A12" s="68" t="s">
        <v>143</v>
      </c>
      <c r="B12" s="68" t="s">
        <v>149</v>
      </c>
      <c r="C12" s="68" t="s">
        <v>150</v>
      </c>
      <c r="D12" s="108">
        <v>1295</v>
      </c>
      <c r="E12" s="108">
        <v>1</v>
      </c>
    </row>
    <row r="13" spans="1:14" x14ac:dyDescent="0.25">
      <c r="A13" s="68" t="s">
        <v>143</v>
      </c>
      <c r="B13" s="68" t="s">
        <v>151</v>
      </c>
      <c r="C13" s="67" t="s">
        <v>152</v>
      </c>
      <c r="D13" s="108">
        <v>27</v>
      </c>
      <c r="E13" s="108">
        <v>26</v>
      </c>
    </row>
    <row r="14" spans="1:14" x14ac:dyDescent="0.25">
      <c r="A14" s="68" t="s">
        <v>143</v>
      </c>
      <c r="B14" s="68" t="s">
        <v>153</v>
      </c>
      <c r="C14" s="68" t="s">
        <v>154</v>
      </c>
      <c r="D14" s="108">
        <v>200</v>
      </c>
      <c r="E14" s="108">
        <v>93</v>
      </c>
    </row>
    <row r="15" spans="1:14" x14ac:dyDescent="0.25">
      <c r="A15" s="68" t="s">
        <v>143</v>
      </c>
      <c r="B15" s="68" t="s">
        <v>155</v>
      </c>
      <c r="C15" s="67" t="s">
        <v>156</v>
      </c>
      <c r="D15" s="108">
        <v>470</v>
      </c>
      <c r="E15" s="108">
        <v>92</v>
      </c>
    </row>
    <row r="16" spans="1:14" x14ac:dyDescent="0.25">
      <c r="A16" s="68" t="s">
        <v>143</v>
      </c>
      <c r="B16" s="68" t="s">
        <v>52</v>
      </c>
      <c r="C16" s="68" t="s">
        <v>157</v>
      </c>
      <c r="D16" s="108">
        <v>1457</v>
      </c>
      <c r="E16" s="108">
        <v>182</v>
      </c>
    </row>
    <row r="17" spans="1:17" x14ac:dyDescent="0.25">
      <c r="A17" s="68" t="s">
        <v>143</v>
      </c>
      <c r="B17" s="68" t="s">
        <v>158</v>
      </c>
      <c r="C17" s="67" t="s">
        <v>159</v>
      </c>
      <c r="D17" s="108">
        <v>150</v>
      </c>
      <c r="E17" s="108">
        <v>61</v>
      </c>
    </row>
    <row r="18" spans="1:17" x14ac:dyDescent="0.25">
      <c r="A18" s="68" t="s">
        <v>143</v>
      </c>
      <c r="B18" s="68" t="s">
        <v>160</v>
      </c>
      <c r="C18" s="68" t="s">
        <v>161</v>
      </c>
      <c r="D18" s="108">
        <v>0</v>
      </c>
      <c r="E18" s="108">
        <v>73</v>
      </c>
    </row>
    <row r="19" spans="1:17" x14ac:dyDescent="0.25">
      <c r="A19" s="68" t="s">
        <v>143</v>
      </c>
      <c r="B19" s="68" t="s">
        <v>162</v>
      </c>
      <c r="C19" s="67" t="s">
        <v>163</v>
      </c>
      <c r="D19" s="108">
        <v>0</v>
      </c>
      <c r="E19" s="108">
        <v>34</v>
      </c>
    </row>
    <row r="20" spans="1:17" x14ac:dyDescent="0.25">
      <c r="A20" s="68" t="s">
        <v>143</v>
      </c>
      <c r="B20" s="68" t="s">
        <v>164</v>
      </c>
      <c r="C20" s="68" t="s">
        <v>165</v>
      </c>
      <c r="D20" s="108">
        <v>151</v>
      </c>
      <c r="E20" s="108">
        <v>78</v>
      </c>
    </row>
    <row r="21" spans="1:17" x14ac:dyDescent="0.25">
      <c r="A21" s="68" t="s">
        <v>143</v>
      </c>
      <c r="B21" s="68" t="s">
        <v>166</v>
      </c>
      <c r="C21" s="67" t="s">
        <v>167</v>
      </c>
      <c r="D21" s="108">
        <v>105</v>
      </c>
      <c r="E21" s="108">
        <v>355</v>
      </c>
    </row>
    <row r="22" spans="1:17" x14ac:dyDescent="0.25">
      <c r="A22" s="68" t="s">
        <v>143</v>
      </c>
      <c r="B22" s="68" t="s">
        <v>168</v>
      </c>
      <c r="C22" s="68" t="s">
        <v>169</v>
      </c>
      <c r="D22" s="108">
        <v>10</v>
      </c>
      <c r="E22" s="108">
        <v>4</v>
      </c>
    </row>
    <row r="23" spans="1:17" x14ac:dyDescent="0.25">
      <c r="A23" s="68" t="s">
        <v>143</v>
      </c>
      <c r="B23" s="68" t="s">
        <v>170</v>
      </c>
      <c r="C23" s="67" t="s">
        <v>171</v>
      </c>
      <c r="D23" s="108">
        <v>192</v>
      </c>
      <c r="E23" s="108">
        <v>132</v>
      </c>
    </row>
    <row r="24" spans="1:17" x14ac:dyDescent="0.25">
      <c r="A24" s="68" t="s">
        <v>143</v>
      </c>
      <c r="B24" s="68" t="s">
        <v>172</v>
      </c>
      <c r="C24" s="68" t="s">
        <v>173</v>
      </c>
      <c r="D24" s="108">
        <v>0</v>
      </c>
      <c r="E24" s="108">
        <v>4</v>
      </c>
    </row>
    <row r="25" spans="1:17" x14ac:dyDescent="0.25">
      <c r="A25" s="68" t="s">
        <v>143</v>
      </c>
      <c r="B25" s="68" t="s">
        <v>174</v>
      </c>
      <c r="C25" s="67" t="s">
        <v>175</v>
      </c>
      <c r="D25" s="108">
        <v>34</v>
      </c>
      <c r="E25" s="108">
        <v>188</v>
      </c>
    </row>
    <row r="26" spans="1:17" x14ac:dyDescent="0.25">
      <c r="A26" s="68" t="s">
        <v>143</v>
      </c>
      <c r="B26" s="68" t="s">
        <v>176</v>
      </c>
      <c r="C26" s="68" t="s">
        <v>177</v>
      </c>
      <c r="D26" s="108">
        <v>62</v>
      </c>
      <c r="E26" s="108">
        <v>173</v>
      </c>
    </row>
    <row r="27" spans="1:17" x14ac:dyDescent="0.25">
      <c r="A27" s="68" t="s">
        <v>143</v>
      </c>
      <c r="B27" s="68" t="s">
        <v>178</v>
      </c>
      <c r="C27" s="67" t="s">
        <v>179</v>
      </c>
      <c r="D27" s="108">
        <v>45</v>
      </c>
      <c r="E27" s="108">
        <v>15</v>
      </c>
    </row>
    <row r="28" spans="1:17" x14ac:dyDescent="0.25">
      <c r="A28" s="68" t="s">
        <v>143</v>
      </c>
      <c r="B28" s="68" t="s">
        <v>59</v>
      </c>
      <c r="C28" s="68" t="s">
        <v>180</v>
      </c>
      <c r="D28" s="108">
        <v>191</v>
      </c>
      <c r="E28" s="108">
        <v>53</v>
      </c>
    </row>
    <row r="29" spans="1:17" x14ac:dyDescent="0.25">
      <c r="A29" s="68" t="s">
        <v>143</v>
      </c>
      <c r="B29" s="68" t="s">
        <v>181</v>
      </c>
      <c r="C29" s="68" t="s">
        <v>182</v>
      </c>
      <c r="D29" s="108">
        <v>2568</v>
      </c>
      <c r="E29" s="108">
        <v>591</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70</v>
      </c>
      <c r="E35" s="109">
        <v>197</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F46" sqref="F46"/>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6"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1" t="s">
        <v>3</v>
      </c>
      <c r="B3" s="152" t="str">
        <f>'Rail Service (Item Nos. 1-6)'!B3:B4</f>
        <v>Year: 2025</v>
      </c>
      <c r="C3" s="150" t="str">
        <f>'Rail Service (Item Nos. 1-6)'!C3:C4</f>
        <v>Reporting Week: 3</v>
      </c>
      <c r="D3" s="75" t="s">
        <v>5</v>
      </c>
      <c r="E3" s="103" t="s">
        <v>6</v>
      </c>
      <c r="F3" s="153"/>
      <c r="G3" s="153"/>
      <c r="H3" s="144"/>
      <c r="I3" s="144"/>
      <c r="J3" s="76"/>
      <c r="K3" s="74"/>
      <c r="L3" s="77"/>
    </row>
    <row r="4" spans="1:12" ht="15.75" customHeight="1" thickBot="1" x14ac:dyDescent="0.4">
      <c r="A4" s="125"/>
      <c r="B4" s="125"/>
      <c r="C4" s="125"/>
      <c r="D4" s="78" t="s">
        <v>7</v>
      </c>
      <c r="E4" s="104" t="s">
        <v>8</v>
      </c>
      <c r="F4" s="145"/>
      <c r="G4" s="145"/>
      <c r="H4" s="145"/>
      <c r="I4" s="145"/>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48"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7"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1042</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15</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98</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9"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2025-01-22T20:13:41Z</dcterms:modified>
</cp:coreProperties>
</file>